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9c26f4506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forecast" sheetId="1" r:id="R58f87fc17f434410"/>
    <x:sheet xmlns:r="http://schemas.openxmlformats.org/officeDocument/2006/relationships" name="Worked example" sheetId="2" r:id="R9c7a39055e114f92"/>
    <x:sheet xmlns:r="http://schemas.openxmlformats.org/officeDocument/2006/relationships" name="Instructions" sheetId="3" r:id="Ra923620a49a843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–&quot;"/>
    <x:numFmt numFmtId="201" formatCode="dd-mmm-yy"/>
  </x:numFmts>
  <x:fonts count="7">
    <x:font>
      <x:sz val="11"/>
      <x:name val="Carlito"/>
    </x:font>
    <x:font>
      <x:sz val="11"/>
      <x:color rgb="FF17232E"/>
      <x:name val="Arial"/>
    </x:font>
    <x:font>
      <x:b/>
      <x:sz val="16"/>
      <x:color rgb="FF17232E"/>
      <x:name val="Arial"/>
    </x:font>
    <x:font>
      <x:sz val="10"/>
      <x:color rgb="FF53616E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b/>
      <x:sz val="11"/>
      <x:color rgb="FF17232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232E"/>
      </x:patternFill>
    </x:fill>
    <x:fill>
      <x:patternFill patternType="solid">
        <x:fgColor rgb="FFFFF8E5"/>
      </x:patternFill>
    </x:fill>
    <x:fill>
      <x:patternFill patternType="solid">
        <x:fgColor rgb="FFE8EFF4"/>
      </x:patternFill>
    </x:fill>
    <x:fill>
      <x:patternFill patternType="solid">
        <x:fgColor rgb="FFDCEEF2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BBCBD5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201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0" fontId="6" fillId="0" borderId="1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horizontal="right" vertical="center"/>
    </x:xf>
    <x:xf numFmtId="0" fontId="6" fillId="6" borderId="1" xfId="0" applyNumberFormat="1" applyFont="1" applyFill="1" applyBorder="1" applyAlignment="1">
      <x:alignment vertical="center"/>
    </x:xf>
    <x:xf numFmtId="200" fontId="6" fillId="6" borderId="1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CE5E5"/>
        </x:patternFill>
      </x:fill>
    </x:dxf>
    <x:dxf>
      <x:font>
        <x:b/>
        <x:color rgb="FFB42318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7b287362b4d85" /><Relationship Type="http://schemas.openxmlformats.org/officeDocument/2006/relationships/theme" Target="/xl/theme/theme1.xml" Id="Race7e42ecbb04c49" /><Relationship Type="http://schemas.openxmlformats.org/officeDocument/2006/relationships/sharedStrings" Target="/xl/sharedStrings.xml" Id="R5d7b4ab7079142ad" /><Relationship Type="http://schemas.openxmlformats.org/officeDocument/2006/relationships/worksheet" Target="/xl/worksheets/sheet1.xml" Id="R58f87fc17f434410" /><Relationship Type="http://schemas.openxmlformats.org/officeDocument/2006/relationships/worksheet" Target="/xl/worksheets/sheet2.xml" Id="R9c7a39055e114f92" /><Relationship Type="http://schemas.openxmlformats.org/officeDocument/2006/relationships/worksheet" Target="/xl/worksheets/sheet3.xml" Id="Ra923620a49a843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32E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1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2" ht="25" customHeight="1">
      <x:c r="A2" s="3" t="str">
        <x:v>13-week cash forecast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 t="str">
        <x:v>Reporting currency</x:v>
      </x:c>
      <x:c r="B4" s="6"/>
      <x:c r="C4" s="2"/>
      <x:c r="D4" s="4" t="str">
        <x:v>Enter inputs in pale yellow cells. Zeros are placeholders to review.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5" customHeight="1">
      <x:c r="A5" s="2" t="str">
        <x:v>Opening cash</x:v>
      </x:c>
      <x:c r="B5" s="7"/>
      <x:c r="C5" s="2"/>
      <x:c r="D5" s="4" t="str">
        <x:v>Receipts and payments are positive. Formulas calculate balances.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25" customHeight="1">
      <x:c r="A6" s="2" t="str">
        <x:v>First week starts</x:v>
      </x:c>
      <x:c r="B6" s="8"/>
      <x:c r="C6" s="2"/>
      <x:c r="D6" s="4" t="str">
        <x:v>Choose one currency. Translate foreign-currency inputs consistently.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</x:row>
    <x:row r="7" ht="25" customHeight="1">
      <x:c r="A7" s="2" t="str">
        <x:v>Minimum cash balance</x:v>
      </x:c>
      <x:c r="B7" s="7" t="n">
        <x:v>0</x:v>
      </x:c>
      <x:c r="C7" s="2"/>
      <x:c r="D7" s="4" t="str">
        <x:v>See Instructions for weekly updates and scope.</x:v>
      </x:c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5" customHeight="1">
      <x:c r="A10" s="10" t="str">
        <x:v>Forecast week</x:v>
      </x:c>
      <x:c r="B10" s="11" t="str">
        <x:v>Week 1</x:v>
      </x:c>
      <x:c r="C10" s="11" t="str">
        <x:v>Week 2</x:v>
      </x:c>
      <x:c r="D10" s="11" t="str">
        <x:v>Week 3</x:v>
      </x:c>
      <x:c r="E10" s="11" t="str">
        <x:v>Week 4</x:v>
      </x:c>
      <x:c r="F10" s="11" t="str">
        <x:v>Week 5</x:v>
      </x:c>
      <x:c r="G10" s="11" t="str">
        <x:v>Week 6</x:v>
      </x:c>
      <x:c r="H10" s="11" t="str">
        <x:v>Week 7</x:v>
      </x:c>
      <x:c r="I10" s="11" t="str">
        <x:v>Week 8</x:v>
      </x:c>
      <x:c r="J10" s="11" t="str">
        <x:v>Week 9</x:v>
      </x:c>
      <x:c r="K10" s="11" t="str">
        <x:v>Week 10</x:v>
      </x:c>
      <x:c r="L10" s="11" t="str">
        <x:v>Week 11</x:v>
      </x:c>
      <x:c r="M10" s="11" t="str">
        <x:v>Week 12</x:v>
      </x:c>
      <x:c r="N10" s="11" t="str">
        <x:v>Week 13</x:v>
      </x:c>
    </x:row>
    <x:row r="11" ht="25" customHeight="1">
      <x:c r="A11" s="10" t="str">
        <x:v>Week starting</x:v>
      </x:c>
      <x:c r="B11" s="12" t="str">
        <x:f>IF(ISNUMBER($B$6),$B$6,"")</x:f>
      </x:c>
      <x:c r="C11" s="12" t="str">
        <x:f>IF(ISNUMBER(B11),B11+7,"")</x:f>
      </x:c>
      <x:c r="D11" s="12" t="str">
        <x:f>IF(ISNUMBER(C11),C11+7,"")</x:f>
      </x:c>
      <x:c r="E11" s="12" t="str">
        <x:f>IF(ISNUMBER(D11),D11+7,"")</x:f>
      </x:c>
      <x:c r="F11" s="12" t="str">
        <x:f>IF(ISNUMBER(E11),E11+7,"")</x:f>
      </x:c>
      <x:c r="G11" s="12" t="str">
        <x:f>IF(ISNUMBER(F11),F11+7,"")</x:f>
      </x:c>
      <x:c r="H11" s="12" t="str">
        <x:f>IF(ISNUMBER(G11),G11+7,"")</x:f>
      </x:c>
      <x:c r="I11" s="12" t="str">
        <x:f>IF(ISNUMBER(H11),H11+7,"")</x:f>
      </x:c>
      <x:c r="J11" s="12" t="str">
        <x:f>IF(ISNUMBER(I11),I11+7,"")</x:f>
      </x:c>
      <x:c r="K11" s="12" t="str">
        <x:f>IF(ISNUMBER(J11),J11+7,"")</x:f>
      </x:c>
      <x:c r="L11" s="12" t="str">
        <x:f>IF(ISNUMBER(K11),K11+7,"")</x:f>
      </x:c>
      <x:c r="M11" s="12" t="str">
        <x:f>IF(ISNUMBER(L11),L11+7,"")</x:f>
      </x:c>
      <x:c r="N11" s="12" t="str">
        <x:f>IF(ISNUMBER(M11),M11+7,"")</x:f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5" customHeight="1">
      <x:c r="A13" s="2" t="str">
        <x:v>Opening cash</x:v>
      </x:c>
      <x:c r="B13" s="17" t="str">
        <x:f>IF(ISNUMBER($B$5),$B$5,"")</x:f>
      </x:c>
      <x:c r="C13" s="17" t="str">
        <x:f>IF(ISNUMBER(B33),B33,"")</x:f>
      </x:c>
      <x:c r="D13" s="17" t="str">
        <x:f>IF(ISNUMBER(C33),C33,"")</x:f>
      </x:c>
      <x:c r="E13" s="17" t="str">
        <x:f>IF(ISNUMBER(D33),D33,"")</x:f>
      </x:c>
      <x:c r="F13" s="17" t="str">
        <x:f>IF(ISNUMBER(E33),E33,"")</x:f>
      </x:c>
      <x:c r="G13" s="17" t="str">
        <x:f>IF(ISNUMBER(F33),F33,"")</x:f>
      </x:c>
      <x:c r="H13" s="17" t="str">
        <x:f>IF(ISNUMBER(G33),G33,"")</x:f>
      </x:c>
      <x:c r="I13" s="17" t="str">
        <x:f>IF(ISNUMBER(H33),H33,"")</x:f>
      </x:c>
      <x:c r="J13" s="17" t="str">
        <x:f>IF(ISNUMBER(I33),I33,"")</x:f>
      </x:c>
      <x:c r="K13" s="17" t="str">
        <x:f>IF(ISNUMBER(J33),J33,"")</x:f>
      </x:c>
      <x:c r="L13" s="17" t="str">
        <x:f>IF(ISNUMBER(K33),K33,"")</x:f>
      </x:c>
      <x:c r="M13" s="17" t="str">
        <x:f>IF(ISNUMBER(L33),L33,"")</x:f>
      </x:c>
      <x:c r="N13" s="17" t="str">
        <x:f>IF(ISNUMBER(M33),M33,"")</x:f>
      </x:c>
    </x:row>
    <x:row r="14" ht="25" customHeight="1">
      <x:c r="A14" s="21" t="str">
        <x:v>RECEIPTS</x:v>
      </x:c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  <x:c r="M14" s="22"/>
      <x:c r="N14" s="22"/>
    </x:row>
    <x:row r="15" ht="25" customHeight="1">
      <x:c r="A15" s="2" t="str">
        <x:v>Cash sales</x:v>
      </x:c>
      <x:c r="B15" s="18" t="n">
        <x:v>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ht="25" customHeight="1">
      <x:c r="A16" s="2" t="str">
        <x:v>Customer collections</x:v>
      </x:c>
      <x:c r="B16" s="18" t="n">
        <x:v>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ht="25" customHeight="1">
      <x:c r="A17" s="2" t="str">
        <x:v>Grant receipts</x:v>
      </x:c>
      <x:c r="B17" s="18" t="n">
        <x:v>0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</x:row>
    <x:row r="18" ht="25" customHeight="1">
      <x:c r="A18" s="2" t="str">
        <x:v>Equity received</x:v>
      </x:c>
      <x:c r="B18" s="18" t="n">
        <x:v>0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</x:row>
    <x:row r="19" ht="25" customHeight="1">
      <x:c r="A19" s="2" t="str">
        <x:v>Loan drawdowns</x:v>
      </x:c>
      <x:c r="B19" s="18" t="n">
        <x:v>0</x:v>
      </x:c>
      <x:c r="C19" s="18" t="n">
        <x:v>0</x:v>
      </x:c>
      <x:c r="D19" s="18" t="n">
        <x:v>0</x:v>
      </x:c>
      <x:c r="E19" s="18" t="n">
        <x:v>0</x:v>
      </x:c>
      <x:c r="F19" s="18" t="n">
        <x:v>0</x:v>
      </x:c>
      <x:c r="G19" s="18" t="n">
        <x:v>0</x:v>
      </x:c>
      <x:c r="H19" s="18" t="n">
        <x:v>0</x:v>
      </x:c>
      <x:c r="I19" s="18" t="n">
        <x:v>0</x:v>
      </x:c>
      <x:c r="J19" s="18" t="n">
        <x:v>0</x:v>
      </x:c>
      <x:c r="K19" s="18" t="n">
        <x:v>0</x:v>
      </x:c>
      <x:c r="L19" s="18" t="n">
        <x:v>0</x:v>
      </x:c>
      <x:c r="M19" s="18" t="n">
        <x:v>0</x:v>
      </x:c>
      <x:c r="N19" s="18" t="n">
        <x:v>0</x:v>
      </x:c>
    </x:row>
    <x:row r="20" ht="25" customHeight="1">
      <x:c r="A20" s="2" t="str">
        <x:v>Other receipts</x:v>
      </x:c>
      <x:c r="B20" s="18" t="n">
        <x:v>0</x:v>
      </x:c>
      <x:c r="C20" s="18" t="n">
        <x:v>0</x:v>
      </x:c>
      <x:c r="D20" s="18" t="n">
        <x:v>0</x:v>
      </x:c>
      <x:c r="E20" s="18" t="n">
        <x:v>0</x:v>
      </x:c>
      <x:c r="F20" s="18" t="n">
        <x:v>0</x:v>
      </x:c>
      <x:c r="G20" s="18" t="n">
        <x:v>0</x:v>
      </x:c>
      <x:c r="H20" s="18" t="n">
        <x:v>0</x:v>
      </x:c>
      <x:c r="I20" s="18" t="n">
        <x:v>0</x:v>
      </x:c>
      <x:c r="J20" s="18" t="n">
        <x:v>0</x:v>
      </x:c>
      <x:c r="K20" s="18" t="n">
        <x:v>0</x:v>
      </x:c>
      <x:c r="L20" s="18" t="n">
        <x:v>0</x:v>
      </x:c>
      <x:c r="M20" s="18" t="n">
        <x:v>0</x:v>
      </x:c>
      <x:c r="N20" s="18" t="n">
        <x:v>0</x:v>
      </x:c>
    </x:row>
    <x:row r="21" ht="25" customHeight="1">
      <x:c r="A21" s="25" t="str">
        <x:v>Total receipts</x:v>
      </x:c>
      <x:c r="B21" s="26" t="n">
        <x:f>SUM(B15:B20)</x:f>
        <x:v>0</x:v>
      </x:c>
      <x:c r="C21" s="26" t="n">
        <x:f>SUM(C15:C20)</x:f>
        <x:v>0</x:v>
      </x:c>
      <x:c r="D21" s="26" t="n">
        <x:f>SUM(D15:D20)</x:f>
        <x:v>0</x:v>
      </x:c>
      <x:c r="E21" s="26" t="n">
        <x:f>SUM(E15:E20)</x:f>
        <x:v>0</x:v>
      </x:c>
      <x:c r="F21" s="26" t="n">
        <x:f>SUM(F15:F20)</x:f>
        <x:v>0</x:v>
      </x:c>
      <x:c r="G21" s="26" t="n">
        <x:f>SUM(G15:G20)</x:f>
        <x:v>0</x:v>
      </x:c>
      <x:c r="H21" s="26" t="n">
        <x:f>SUM(H15:H20)</x:f>
        <x:v>0</x:v>
      </x:c>
      <x:c r="I21" s="26" t="n">
        <x:f>SUM(I15:I20)</x:f>
        <x:v>0</x:v>
      </x:c>
      <x:c r="J21" s="26" t="n">
        <x:f>SUM(J15:J20)</x:f>
        <x:v>0</x:v>
      </x:c>
      <x:c r="K21" s="26" t="n">
        <x:f>SUM(K15:K20)</x:f>
        <x:v>0</x:v>
      </x:c>
      <x:c r="L21" s="26" t="n">
        <x:f>SUM(L15:L20)</x:f>
        <x:v>0</x:v>
      </x:c>
      <x:c r="M21" s="26" t="n">
        <x:f>SUM(M15:M20)</x:f>
        <x:v>0</x:v>
      </x:c>
      <x:c r="N21" s="26" t="n">
        <x:f>SUM(N15:N20)</x:f>
        <x:v>0</x:v>
      </x:c>
    </x:row>
    <x:row r="22" ht="25" customHeight="1">
      <x:c r="A22" s="21" t="str">
        <x:v>PAYMENTS</x:v>
      </x:c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</x:row>
    <x:row r="23" ht="25" customHeight="1">
      <x:c r="A23" s="2" t="str">
        <x:v>Suppliers and stock</x:v>
      </x:c>
      <x:c r="B23" s="18" t="n">
        <x:v>0</x:v>
      </x:c>
      <x:c r="C23" s="18" t="n">
        <x:v>0</x:v>
      </x:c>
      <x:c r="D23" s="18" t="n">
        <x:v>0</x:v>
      </x:c>
      <x:c r="E23" s="18" t="n">
        <x:v>0</x:v>
      </x:c>
      <x:c r="F23" s="18" t="n">
        <x:v>0</x:v>
      </x:c>
      <x:c r="G23" s="18" t="n">
        <x:v>0</x:v>
      </x:c>
      <x:c r="H23" s="18" t="n">
        <x:v>0</x:v>
      </x:c>
      <x:c r="I23" s="18" t="n">
        <x:v>0</x:v>
      </x:c>
      <x:c r="J23" s="18" t="n">
        <x:v>0</x:v>
      </x:c>
      <x:c r="K23" s="18" t="n">
        <x:v>0</x:v>
      </x:c>
      <x:c r="L23" s="18" t="n">
        <x:v>0</x:v>
      </x:c>
      <x:c r="M23" s="18" t="n">
        <x:v>0</x:v>
      </x:c>
      <x:c r="N23" s="18" t="n">
        <x:v>0</x:v>
      </x:c>
    </x:row>
    <x:row r="24" ht="25" customHeight="1">
      <x:c r="A24" s="2" t="str">
        <x:v>Payroll</x:v>
      </x:c>
      <x:c r="B24" s="18" t="n">
        <x:v>0</x:v>
      </x:c>
      <x:c r="C24" s="18" t="n">
        <x:v>0</x:v>
      </x:c>
      <x:c r="D24" s="18" t="n">
        <x:v>0</x:v>
      </x:c>
      <x:c r="E24" s="18" t="n">
        <x:v>0</x:v>
      </x:c>
      <x:c r="F24" s="18" t="n">
        <x:v>0</x:v>
      </x:c>
      <x:c r="G24" s="18" t="n">
        <x:v>0</x:v>
      </x:c>
      <x:c r="H24" s="18" t="n">
        <x:v>0</x:v>
      </x:c>
      <x:c r="I24" s="18" t="n">
        <x:v>0</x:v>
      </x:c>
      <x:c r="J24" s="18" t="n">
        <x:v>0</x:v>
      </x:c>
      <x:c r="K24" s="18" t="n">
        <x:v>0</x:v>
      </x:c>
      <x:c r="L24" s="18" t="n">
        <x:v>0</x:v>
      </x:c>
      <x:c r="M24" s="18" t="n">
        <x:v>0</x:v>
      </x:c>
      <x:c r="N24" s="18" t="n">
        <x:v>0</x:v>
      </x:c>
    </x:row>
    <x:row r="25" ht="25" customHeight="1">
      <x:c r="A25" s="2" t="str">
        <x:v>Other operating payments</x:v>
      </x:c>
      <x:c r="B25" s="18" t="n">
        <x:v>0</x:v>
      </x:c>
      <x:c r="C25" s="18" t="n">
        <x:v>0</x:v>
      </x:c>
      <x:c r="D25" s="18" t="n">
        <x:v>0</x:v>
      </x:c>
      <x:c r="E25" s="18" t="n">
        <x:v>0</x:v>
      </x:c>
      <x:c r="F25" s="18" t="n">
        <x:v>0</x:v>
      </x:c>
      <x:c r="G25" s="18" t="n">
        <x:v>0</x:v>
      </x:c>
      <x:c r="H25" s="18" t="n">
        <x:v>0</x:v>
      </x:c>
      <x:c r="I25" s="18" t="n">
        <x:v>0</x:v>
      </x:c>
      <x:c r="J25" s="18" t="n">
        <x:v>0</x:v>
      </x:c>
      <x:c r="K25" s="18" t="n">
        <x:v>0</x:v>
      </x:c>
      <x:c r="L25" s="18" t="n">
        <x:v>0</x:v>
      </x:c>
      <x:c r="M25" s="18" t="n">
        <x:v>0</x:v>
      </x:c>
      <x:c r="N25" s="18" t="n">
        <x:v>0</x:v>
      </x:c>
    </x:row>
    <x:row r="26" ht="25" customHeight="1">
      <x:c r="A26" s="2" t="str">
        <x:v>Taxes paid</x:v>
      </x:c>
      <x:c r="B26" s="18" t="n">
        <x:v>0</x:v>
      </x:c>
      <x:c r="C26" s="18" t="n">
        <x:v>0</x:v>
      </x:c>
      <x:c r="D26" s="18" t="n">
        <x:v>0</x:v>
      </x:c>
      <x:c r="E26" s="18" t="n">
        <x:v>0</x:v>
      </x:c>
      <x:c r="F26" s="18" t="n">
        <x:v>0</x:v>
      </x:c>
      <x:c r="G26" s="18" t="n">
        <x:v>0</x:v>
      </x:c>
      <x:c r="H26" s="18" t="n">
        <x:v>0</x:v>
      </x:c>
      <x:c r="I26" s="18" t="n">
        <x:v>0</x:v>
      </x:c>
      <x:c r="J26" s="18" t="n">
        <x:v>0</x:v>
      </x:c>
      <x:c r="K26" s="18" t="n">
        <x:v>0</x:v>
      </x:c>
      <x:c r="L26" s="18" t="n">
        <x:v>0</x:v>
      </x:c>
      <x:c r="M26" s="18" t="n">
        <x:v>0</x:v>
      </x:c>
      <x:c r="N26" s="18" t="n">
        <x:v>0</x:v>
      </x:c>
    </x:row>
    <x:row r="27" ht="25" customHeight="1">
      <x:c r="A27" s="2" t="str">
        <x:v>Interest paid</x:v>
      </x:c>
      <x:c r="B27" s="18" t="n">
        <x:v>0</x:v>
      </x:c>
      <x:c r="C27" s="18" t="n">
        <x:v>0</x:v>
      </x:c>
      <x:c r="D27" s="18" t="n">
        <x:v>0</x:v>
      </x:c>
      <x:c r="E27" s="18" t="n">
        <x:v>0</x:v>
      </x:c>
      <x:c r="F27" s="18" t="n">
        <x:v>0</x:v>
      </x:c>
      <x:c r="G27" s="18" t="n">
        <x:v>0</x:v>
      </x:c>
      <x:c r="H27" s="18" t="n">
        <x:v>0</x:v>
      </x:c>
      <x:c r="I27" s="18" t="n">
        <x:v>0</x:v>
      </x:c>
      <x:c r="J27" s="18" t="n">
        <x:v>0</x:v>
      </x:c>
      <x:c r="K27" s="18" t="n">
        <x:v>0</x:v>
      </x:c>
      <x:c r="L27" s="18" t="n">
        <x:v>0</x:v>
      </x:c>
      <x:c r="M27" s="18" t="n">
        <x:v>0</x:v>
      </x:c>
      <x:c r="N27" s="18" t="n">
        <x:v>0</x:v>
      </x:c>
    </x:row>
    <x:row r="28" ht="25" customHeight="1">
      <x:c r="A28" s="2" t="str">
        <x:v>Loan principal repaid</x:v>
      </x:c>
      <x:c r="B28" s="18" t="n">
        <x:v>0</x:v>
      </x:c>
      <x:c r="C28" s="18" t="n">
        <x:v>0</x:v>
      </x:c>
      <x:c r="D28" s="18" t="n">
        <x:v>0</x:v>
      </x:c>
      <x:c r="E28" s="18" t="n">
        <x:v>0</x:v>
      </x:c>
      <x:c r="F28" s="18" t="n">
        <x:v>0</x:v>
      </x:c>
      <x:c r="G28" s="18" t="n">
        <x:v>0</x:v>
      </x:c>
      <x:c r="H28" s="18" t="n">
        <x:v>0</x:v>
      </x:c>
      <x:c r="I28" s="18" t="n">
        <x:v>0</x:v>
      </x:c>
      <x:c r="J28" s="18" t="n">
        <x:v>0</x:v>
      </x:c>
      <x:c r="K28" s="18" t="n">
        <x:v>0</x:v>
      </x:c>
      <x:c r="L28" s="18" t="n">
        <x:v>0</x:v>
      </x:c>
      <x:c r="M28" s="18" t="n">
        <x:v>0</x:v>
      </x:c>
      <x:c r="N28" s="18" t="n">
        <x:v>0</x:v>
      </x:c>
    </x:row>
    <x:row r="29" ht="25" customHeight="1">
      <x:c r="A29" s="2" t="str">
        <x:v>Equipment and investment</x:v>
      </x:c>
      <x:c r="B29" s="18" t="n">
        <x:v>0</x:v>
      </x:c>
      <x:c r="C29" s="18" t="n">
        <x:v>0</x:v>
      </x:c>
      <x:c r="D29" s="18" t="n">
        <x:v>0</x:v>
      </x:c>
      <x:c r="E29" s="18" t="n">
        <x:v>0</x:v>
      </x:c>
      <x:c r="F29" s="18" t="n">
        <x:v>0</x:v>
      </x:c>
      <x:c r="G29" s="18" t="n">
        <x:v>0</x:v>
      </x:c>
      <x:c r="H29" s="18" t="n">
        <x:v>0</x:v>
      </x:c>
      <x:c r="I29" s="18" t="n">
        <x:v>0</x:v>
      </x:c>
      <x:c r="J29" s="18" t="n">
        <x:v>0</x:v>
      </x:c>
      <x:c r="K29" s="18" t="n">
        <x:v>0</x:v>
      </x:c>
      <x:c r="L29" s="18" t="n">
        <x:v>0</x:v>
      </x:c>
      <x:c r="M29" s="18" t="n">
        <x:v>0</x:v>
      </x:c>
      <x:c r="N29" s="18" t="n">
        <x:v>0</x:v>
      </x:c>
    </x:row>
    <x:row r="30" ht="25" customHeight="1">
      <x:c r="A30" s="2" t="str">
        <x:v>Other payments</x:v>
      </x:c>
      <x:c r="B30" s="18" t="n">
        <x:v>0</x:v>
      </x:c>
      <x:c r="C30" s="18" t="n">
        <x:v>0</x:v>
      </x:c>
      <x:c r="D30" s="18" t="n">
        <x:v>0</x:v>
      </x:c>
      <x:c r="E30" s="18" t="n">
        <x:v>0</x:v>
      </x:c>
      <x:c r="F30" s="18" t="n">
        <x:v>0</x:v>
      </x:c>
      <x:c r="G30" s="18" t="n">
        <x:v>0</x:v>
      </x:c>
      <x:c r="H30" s="18" t="n">
        <x:v>0</x:v>
      </x:c>
      <x:c r="I30" s="18" t="n">
        <x:v>0</x:v>
      </x:c>
      <x:c r="J30" s="18" t="n">
        <x:v>0</x:v>
      </x:c>
      <x:c r="K30" s="18" t="n">
        <x:v>0</x:v>
      </x:c>
      <x:c r="L30" s="18" t="n">
        <x:v>0</x:v>
      </x:c>
      <x:c r="M30" s="18" t="n">
        <x:v>0</x:v>
      </x:c>
      <x:c r="N30" s="18" t="n">
        <x:v>0</x:v>
      </x:c>
    </x:row>
    <x:row r="31" ht="25" customHeight="1">
      <x:c r="A31" s="25" t="str">
        <x:v>Total payments</x:v>
      </x:c>
      <x:c r="B31" s="26" t="n">
        <x:f>SUM(B23:B30)</x:f>
        <x:v>0</x:v>
      </x:c>
      <x:c r="C31" s="26" t="n">
        <x:f>SUM(C23:C30)</x:f>
        <x:v>0</x:v>
      </x:c>
      <x:c r="D31" s="26" t="n">
        <x:f>SUM(D23:D30)</x:f>
        <x:v>0</x:v>
      </x:c>
      <x:c r="E31" s="26" t="n">
        <x:f>SUM(E23:E30)</x:f>
        <x:v>0</x:v>
      </x:c>
      <x:c r="F31" s="26" t="n">
        <x:f>SUM(F23:F30)</x:f>
        <x:v>0</x:v>
      </x:c>
      <x:c r="G31" s="26" t="n">
        <x:f>SUM(G23:G30)</x:f>
        <x:v>0</x:v>
      </x:c>
      <x:c r="H31" s="26" t="n">
        <x:f>SUM(H23:H30)</x:f>
        <x:v>0</x:v>
      </x:c>
      <x:c r="I31" s="26" t="n">
        <x:f>SUM(I23:I30)</x:f>
        <x:v>0</x:v>
      </x:c>
      <x:c r="J31" s="26" t="n">
        <x:f>SUM(J23:J30)</x:f>
        <x:v>0</x:v>
      </x:c>
      <x:c r="K31" s="26" t="n">
        <x:f>SUM(K23:K30)</x:f>
        <x:v>0</x:v>
      </x:c>
      <x:c r="L31" s="26" t="n">
        <x:f>SUM(L23:L30)</x:f>
        <x:v>0</x:v>
      </x:c>
      <x:c r="M31" s="26" t="n">
        <x:f>SUM(M23:M30)</x:f>
        <x:v>0</x:v>
      </x:c>
      <x:c r="N31" s="26" t="n">
        <x:f>SUM(N23:N30)</x:f>
        <x:v>0</x:v>
      </x:c>
    </x:row>
    <x:row r="32" ht="25" customHeight="1">
      <x:c r="A32" s="25" t="str">
        <x:v>Net cash movement</x:v>
      </x:c>
      <x:c r="B32" s="26" t="n">
        <x:f>B21-B31</x:f>
        <x:v>0</x:v>
      </x:c>
      <x:c r="C32" s="26" t="n">
        <x:f>C21-C31</x:f>
        <x:v>0</x:v>
      </x:c>
      <x:c r="D32" s="26" t="n">
        <x:f>D21-D31</x:f>
        <x:v>0</x:v>
      </x:c>
      <x:c r="E32" s="26" t="n">
        <x:f>E21-E31</x:f>
        <x:v>0</x:v>
      </x:c>
      <x:c r="F32" s="26" t="n">
        <x:f>F21-F31</x:f>
        <x:v>0</x:v>
      </x:c>
      <x:c r="G32" s="26" t="n">
        <x:f>G21-G31</x:f>
        <x:v>0</x:v>
      </x:c>
      <x:c r="H32" s="26" t="n">
        <x:f>H21-H31</x:f>
        <x:v>0</x:v>
      </x:c>
      <x:c r="I32" s="26" t="n">
        <x:f>I21-I31</x:f>
        <x:v>0</x:v>
      </x:c>
      <x:c r="J32" s="26" t="n">
        <x:f>J21-J31</x:f>
        <x:v>0</x:v>
      </x:c>
      <x:c r="K32" s="26" t="n">
        <x:f>K21-K31</x:f>
        <x:v>0</x:v>
      </x:c>
      <x:c r="L32" s="26" t="n">
        <x:f>L21-L31</x:f>
        <x:v>0</x:v>
      </x:c>
      <x:c r="M32" s="26" t="n">
        <x:f>M21-M31</x:f>
        <x:v>0</x:v>
      </x:c>
      <x:c r="N32" s="26" t="n">
        <x:f>N21-N31</x:f>
        <x:v>0</x:v>
      </x:c>
    </x:row>
    <x:row r="33" ht="25" customHeight="1">
      <x:c r="A33" s="27" t="str">
        <x:v>Closing cash</x:v>
      </x:c>
      <x:c r="B33" s="28" t="str">
        <x:f>IF(ISNUMBER(B13),B13+B32,"")</x:f>
      </x:c>
      <x:c r="C33" s="28" t="str">
        <x:f>IF(ISNUMBER(C13),C13+C32,"")</x:f>
      </x:c>
      <x:c r="D33" s="28" t="str">
        <x:f>IF(ISNUMBER(D13),D13+D32,"")</x:f>
      </x:c>
      <x:c r="E33" s="28" t="str">
        <x:f>IF(ISNUMBER(E13),E13+E32,"")</x:f>
      </x:c>
      <x:c r="F33" s="28" t="str">
        <x:f>IF(ISNUMBER(F13),F13+F32,"")</x:f>
      </x:c>
      <x:c r="G33" s="28" t="str">
        <x:f>IF(ISNUMBER(G13),G13+G32,"")</x:f>
      </x:c>
      <x:c r="H33" s="28" t="str">
        <x:f>IF(ISNUMBER(H13),H13+H32,"")</x:f>
      </x:c>
      <x:c r="I33" s="28" t="str">
        <x:f>IF(ISNUMBER(I13),I13+I32,"")</x:f>
      </x:c>
      <x:c r="J33" s="28" t="str">
        <x:f>IF(ISNUMBER(J13),J13+J32,"")</x:f>
      </x:c>
      <x:c r="K33" s="28" t="str">
        <x:f>IF(ISNUMBER(K13),K13+K32,"")</x:f>
      </x:c>
      <x:c r="L33" s="28" t="str">
        <x:f>IF(ISNUMBER(L13),L13+L32,"")</x:f>
      </x:c>
      <x:c r="M33" s="28" t="str">
        <x:f>IF(ISNUMBER(M13),M13+M32,"")</x:f>
      </x:c>
      <x:c r="N33" s="28" t="str">
        <x:f>IF(ISNUMBER(N13),N13+N32,"")</x:f>
      </x:c>
    </x:row>
    <x:row r="34" ht="25" customHeight="1">
      <x:c r="A34" s="25" t="str">
        <x:v>Headroom above minimum</x:v>
      </x:c>
      <x:c r="B34" s="26" t="str">
        <x:f>IF(ISNUMBER(B33),B33-$B$7,"")</x:f>
      </x:c>
      <x:c r="C34" s="26" t="str">
        <x:f>IF(ISNUMBER(C33),C33-$B$7,"")</x:f>
      </x:c>
      <x:c r="D34" s="26" t="str">
        <x:f>IF(ISNUMBER(D33),D33-$B$7,"")</x:f>
      </x:c>
      <x:c r="E34" s="26" t="str">
        <x:f>IF(ISNUMBER(E33),E33-$B$7,"")</x:f>
      </x:c>
      <x:c r="F34" s="26" t="str">
        <x:f>IF(ISNUMBER(F33),F33-$B$7,"")</x:f>
      </x:c>
      <x:c r="G34" s="26" t="str">
        <x:f>IF(ISNUMBER(G33),G33-$B$7,"")</x:f>
      </x:c>
      <x:c r="H34" s="26" t="str">
        <x:f>IF(ISNUMBER(H33),H33-$B$7,"")</x:f>
      </x:c>
      <x:c r="I34" s="26" t="str">
        <x:f>IF(ISNUMBER(I33),I33-$B$7,"")</x:f>
      </x:c>
      <x:c r="J34" s="26" t="str">
        <x:f>IF(ISNUMBER(J33),J33-$B$7,"")</x:f>
      </x:c>
      <x:c r="K34" s="26" t="str">
        <x:f>IF(ISNUMBER(K33),K33-$B$7,"")</x:f>
      </x:c>
      <x:c r="L34" s="26" t="str">
        <x:f>IF(ISNUMBER(L33),L33-$B$7,"")</x:f>
      </x:c>
      <x:c r="M34" s="26" t="str">
        <x:f>IF(ISNUMBER(M33),M33-$B$7,"")</x:f>
      </x:c>
      <x:c r="N34" s="26" t="str">
        <x:f>IF(ISNUMBER(N33),N33-$B$7,"")</x:f>
      </x:c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5" customHeight="1">
      <x:c r="A36" s="4" t="str">
        <x:v>Azotus Capital &amp; Advisors</x:v>
      </x:c>
      <x:c r="B36" s="4"/>
      <x:c r="C36" s="4"/>
      <x:c r="D36" s="4" t="str">
        <x:v>Opening cash is required before closing balances calculate.</x:v>
      </x:c>
      <x:c r="E36" s="4"/>
      <x:c r="F36" s="4"/>
      <x:c r="G36" s="4"/>
      <x:c r="H36" s="4"/>
      <x:c r="I36" s="4"/>
      <x:c r="J36" s="4"/>
      <x:c r="K36" s="4"/>
      <x:c r="L36" s="4"/>
      <x:c r="M36" s="4"/>
      <x:c r="N36" s="4"/>
    </x:row>
    <x:row r="37" ht="25" customHeight="1">
      <x:c r="A37" s="4" t="str">
        <x:v>info@azotuscapital.com</x:v>
      </x:c>
      <x:c r="B37" s="4"/>
      <x:c r="C37" s="4"/>
      <x:c r="D37" s="4" t="str">
        <x:v>Headroom = closing cash less your chosen minimum cash balance.</x:v>
      </x:c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</x:sheetData>
  <x:conditionalFormatting sqref="B33:N34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B64A8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1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2" ht="25" customHeight="1">
      <x:c r="A2" s="3" t="str">
        <x:v>13-week cash forecast worked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 t="str">
        <x:v>Reporting currency</x:v>
      </x:c>
      <x:c r="B4" s="6" t="str">
        <x:v>ZAR</x:v>
      </x:c>
      <x:c r="C4" s="2"/>
      <x:c r="D4" s="4" t="str">
        <x:v>Fictional figures in a single reporting currency.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5" customHeight="1">
      <x:c r="A5" s="2" t="str">
        <x:v>Opening cash</x:v>
      </x:c>
      <x:c r="B5" s="7" t="n">
        <x:v>50000</x:v>
      </x:c>
      <x:c r="C5" s="2"/>
      <x:c r="D5" s="4" t="str">
        <x:v>Receipts and payments are positive. Formulas calculate balances.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25" customHeight="1">
      <x:c r="A6" s="2" t="str">
        <x:v>First week starts</x:v>
      </x:c>
      <x:c r="B6" s="8" t="d">
        <x:v>2026-10-19T00:00:00.000Z</x:v>
      </x:c>
      <x:c r="C6" s="2"/>
      <x:c r="D6" s="4" t="str">
        <x:v>Choose one currency. Translate foreign-currency inputs consistently.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</x:row>
    <x:row r="7" ht="25" customHeight="1">
      <x:c r="A7" s="2" t="str">
        <x:v>Minimum cash balance</x:v>
      </x:c>
      <x:c r="B7" s="7" t="n">
        <x:v>20000</x:v>
      </x:c>
      <x:c r="C7" s="2"/>
      <x:c r="D7" s="4" t="str">
        <x:v>See Instructions for weekly updates and scope.</x:v>
      </x:c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5" customHeight="1">
      <x:c r="A10" s="10" t="str">
        <x:v>Forecast week</x:v>
      </x:c>
      <x:c r="B10" s="11" t="str">
        <x:v>Week 1</x:v>
      </x:c>
      <x:c r="C10" s="11" t="str">
        <x:v>Week 2</x:v>
      </x:c>
      <x:c r="D10" s="11" t="str">
        <x:v>Week 3</x:v>
      </x:c>
      <x:c r="E10" s="11" t="str">
        <x:v>Week 4</x:v>
      </x:c>
      <x:c r="F10" s="11" t="str">
        <x:v>Week 5</x:v>
      </x:c>
      <x:c r="G10" s="11" t="str">
        <x:v>Week 6</x:v>
      </x:c>
      <x:c r="H10" s="11" t="str">
        <x:v>Week 7</x:v>
      </x:c>
      <x:c r="I10" s="11" t="str">
        <x:v>Week 8</x:v>
      </x:c>
      <x:c r="J10" s="11" t="str">
        <x:v>Week 9</x:v>
      </x:c>
      <x:c r="K10" s="11" t="str">
        <x:v>Week 10</x:v>
      </x:c>
      <x:c r="L10" s="11" t="str">
        <x:v>Week 11</x:v>
      </x:c>
      <x:c r="M10" s="11" t="str">
        <x:v>Week 12</x:v>
      </x:c>
      <x:c r="N10" s="11" t="str">
        <x:v>Week 13</x:v>
      </x:c>
    </x:row>
    <x:row r="11" ht="25" customHeight="1">
      <x:c r="A11" s="10" t="str">
        <x:v>Week starting</x:v>
      </x:c>
      <x:c r="B11" s="12" t="n">
        <x:f>IF(ISNUMBER($B$6),$B$6,"")</x:f>
        <x:v>46314</x:v>
      </x:c>
      <x:c r="C11" s="12" t="n">
        <x:f>IF(ISNUMBER(B11),B11+7,"")</x:f>
        <x:v>46321</x:v>
      </x:c>
      <x:c r="D11" s="12" t="n">
        <x:f>IF(ISNUMBER(C11),C11+7,"")</x:f>
        <x:v>46328</x:v>
      </x:c>
      <x:c r="E11" s="12" t="n">
        <x:f>IF(ISNUMBER(D11),D11+7,"")</x:f>
        <x:v>46335</x:v>
      </x:c>
      <x:c r="F11" s="12" t="n">
        <x:f>IF(ISNUMBER(E11),E11+7,"")</x:f>
        <x:v>46342</x:v>
      </x:c>
      <x:c r="G11" s="12" t="n">
        <x:f>IF(ISNUMBER(F11),F11+7,"")</x:f>
        <x:v>46349</x:v>
      </x:c>
      <x:c r="H11" s="12" t="n">
        <x:f>IF(ISNUMBER(G11),G11+7,"")</x:f>
        <x:v>46356</x:v>
      </x:c>
      <x:c r="I11" s="12" t="n">
        <x:f>IF(ISNUMBER(H11),H11+7,"")</x:f>
        <x:v>46363</x:v>
      </x:c>
      <x:c r="J11" s="12" t="n">
        <x:f>IF(ISNUMBER(I11),I11+7,"")</x:f>
        <x:v>46370</x:v>
      </x:c>
      <x:c r="K11" s="12" t="n">
        <x:f>IF(ISNUMBER(J11),J11+7,"")</x:f>
        <x:v>46377</x:v>
      </x:c>
      <x:c r="L11" s="12" t="n">
        <x:f>IF(ISNUMBER(K11),K11+7,"")</x:f>
        <x:v>46384</x:v>
      </x:c>
      <x:c r="M11" s="12" t="n">
        <x:f>IF(ISNUMBER(L11),L11+7,"")</x:f>
        <x:v>46391</x:v>
      </x:c>
      <x:c r="N11" s="12" t="n">
        <x:f>IF(ISNUMBER(M11),M11+7,"")</x:f>
        <x:v>46398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5" customHeight="1">
      <x:c r="A13" s="2" t="str">
        <x:v>Opening cash</x:v>
      </x:c>
      <x:c r="B13" s="17" t="n">
        <x:f>IF(ISNUMBER($B$5),$B$5,"")</x:f>
        <x:v>50000</x:v>
      </x:c>
      <x:c r="C13" s="17" t="n">
        <x:f>IF(ISNUMBER(B33),B33,"")</x:f>
        <x:v>55000</x:v>
      </x:c>
      <x:c r="D13" s="17" t="n">
        <x:f>IF(ISNUMBER(C33),C33,"")</x:f>
        <x:v>60000</x:v>
      </x:c>
      <x:c r="E13" s="17" t="n">
        <x:f>IF(ISNUMBER(D33),D33,"")</x:f>
        <x:v>35000</x:v>
      </x:c>
      <x:c r="F13" s="17" t="n">
        <x:f>IF(ISNUMBER(E33),E33,"")</x:f>
        <x:v>23000</x:v>
      </x:c>
      <x:c r="G13" s="17" t="n">
        <x:f>IF(ISNUMBER(F33),F33,"")</x:f>
        <x:v>28000</x:v>
      </x:c>
      <x:c r="H13" s="17" t="n">
        <x:f>IF(ISNUMBER(G33),G33,"")</x:f>
        <x:v>48000</x:v>
      </x:c>
      <x:c r="I13" s="17" t="n">
        <x:f>IF(ISNUMBER(H33),H33,"")</x:f>
        <x:v>53000</x:v>
      </x:c>
      <x:c r="J13" s="17" t="n">
        <x:f>IF(ISNUMBER(I33),I33,"")</x:f>
        <x:v>36000</x:v>
      </x:c>
      <x:c r="K13" s="17" t="n">
        <x:f>IF(ISNUMBER(J33),J33,"")</x:f>
        <x:v>41000</x:v>
      </x:c>
      <x:c r="L13" s="17" t="n">
        <x:f>IF(ISNUMBER(K33),K33,"")</x:f>
        <x:v>46000</x:v>
      </x:c>
      <x:c r="M13" s="17" t="n">
        <x:f>IF(ISNUMBER(L33),L33,"")</x:f>
        <x:v>51000</x:v>
      </x:c>
      <x:c r="N13" s="17" t="n">
        <x:f>IF(ISNUMBER(M33),M33,"")</x:f>
        <x:v>39000</x:v>
      </x:c>
    </x:row>
    <x:row r="14" ht="25" customHeight="1">
      <x:c r="A14" s="21" t="str">
        <x:v>RECEIPTS</x:v>
      </x:c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  <x:c r="M14" s="22"/>
      <x:c r="N14" s="22"/>
    </x:row>
    <x:row r="15" ht="25" customHeight="1">
      <x:c r="A15" s="2" t="str">
        <x:v>Cash sales</x:v>
      </x:c>
      <x:c r="B15" s="18" t="n">
        <x:v>6000</x:v>
      </x:c>
      <x:c r="C15" s="18" t="n">
        <x:v>6000</x:v>
      </x:c>
      <x:c r="D15" s="18" t="n">
        <x:v>6000</x:v>
      </x:c>
      <x:c r="E15" s="18" t="n">
        <x:v>6000</x:v>
      </x:c>
      <x:c r="F15" s="18" t="n">
        <x:v>6000</x:v>
      </x:c>
      <x:c r="G15" s="18" t="n">
        <x:v>6000</x:v>
      </x:c>
      <x:c r="H15" s="18" t="n">
        <x:v>6000</x:v>
      </x:c>
      <x:c r="I15" s="18" t="n">
        <x:v>6000</x:v>
      </x:c>
      <x:c r="J15" s="18" t="n">
        <x:v>6000</x:v>
      </x:c>
      <x:c r="K15" s="18" t="n">
        <x:v>6000</x:v>
      </x:c>
      <x:c r="L15" s="18" t="n">
        <x:v>6000</x:v>
      </x:c>
      <x:c r="M15" s="18" t="n">
        <x:v>6000</x:v>
      </x:c>
      <x:c r="N15" s="18" t="n">
        <x:v>6000</x:v>
      </x:c>
    </x:row>
    <x:row r="16" ht="25" customHeight="1">
      <x:c r="A16" s="2" t="str">
        <x:v>Customer collections</x:v>
      </x:c>
      <x:c r="B16" s="18" t="n">
        <x:v>9000</x:v>
      </x:c>
      <x:c r="C16" s="18" t="n">
        <x:v>9000</x:v>
      </x:c>
      <x:c r="D16" s="18" t="n">
        <x:v>9000</x:v>
      </x:c>
      <x:c r="E16" s="18" t="n">
        <x:v>9000</x:v>
      </x:c>
      <x:c r="F16" s="18" t="n">
        <x:v>9000</x:v>
      </x:c>
      <x:c r="G16" s="18" t="n">
        <x:v>9000</x:v>
      </x:c>
      <x:c r="H16" s="18" t="n">
        <x:v>9000</x:v>
      </x:c>
      <x:c r="I16" s="18" t="n">
        <x:v>9000</x:v>
      </x:c>
      <x:c r="J16" s="18" t="n">
        <x:v>9000</x:v>
      </x:c>
      <x:c r="K16" s="18" t="n">
        <x:v>9000</x:v>
      </x:c>
      <x:c r="L16" s="18" t="n">
        <x:v>9000</x:v>
      </x:c>
      <x:c r="M16" s="18" t="n">
        <x:v>9000</x:v>
      </x:c>
      <x:c r="N16" s="18" t="n">
        <x:v>9000</x:v>
      </x:c>
    </x:row>
    <x:row r="17" ht="25" customHeight="1">
      <x:c r="A17" s="2" t="str">
        <x:v>Grant receipts</x:v>
      </x:c>
      <x:c r="B17" s="18" t="n">
        <x:v>0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15000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</x:row>
    <x:row r="18" ht="25" customHeight="1">
      <x:c r="A18" s="2" t="str">
        <x:v>Equity received</x:v>
      </x:c>
      <x:c r="B18" s="18" t="n">
        <x:v>0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</x:row>
    <x:row r="19" ht="25" customHeight="1">
      <x:c r="A19" s="2" t="str">
        <x:v>Loan drawdowns</x:v>
      </x:c>
      <x:c r="B19" s="18" t="n">
        <x:v>0</x:v>
      </x:c>
      <x:c r="C19" s="18" t="n">
        <x:v>0</x:v>
      </x:c>
      <x:c r="D19" s="18" t="n">
        <x:v>0</x:v>
      </x:c>
      <x:c r="E19" s="18" t="n">
        <x:v>0</x:v>
      </x:c>
      <x:c r="F19" s="18" t="n">
        <x:v>0</x:v>
      </x:c>
      <x:c r="G19" s="18" t="n">
        <x:v>0</x:v>
      </x:c>
      <x:c r="H19" s="18" t="n">
        <x:v>0</x:v>
      </x:c>
      <x:c r="I19" s="18" t="n">
        <x:v>0</x:v>
      </x:c>
      <x:c r="J19" s="18" t="n">
        <x:v>0</x:v>
      </x:c>
      <x:c r="K19" s="18" t="n">
        <x:v>0</x:v>
      </x:c>
      <x:c r="L19" s="18" t="n">
        <x:v>0</x:v>
      </x:c>
      <x:c r="M19" s="18" t="n">
        <x:v>0</x:v>
      </x:c>
      <x:c r="N19" s="18" t="n">
        <x:v>0</x:v>
      </x:c>
    </x:row>
    <x:row r="20" ht="25" customHeight="1">
      <x:c r="A20" s="2" t="str">
        <x:v>Other receipts</x:v>
      </x:c>
      <x:c r="B20" s="18" t="n">
        <x:v>0</x:v>
      </x:c>
      <x:c r="C20" s="18" t="n">
        <x:v>0</x:v>
      </x:c>
      <x:c r="D20" s="18" t="n">
        <x:v>0</x:v>
      </x:c>
      <x:c r="E20" s="18" t="n">
        <x:v>0</x:v>
      </x:c>
      <x:c r="F20" s="18" t="n">
        <x:v>0</x:v>
      </x:c>
      <x:c r="G20" s="18" t="n">
        <x:v>0</x:v>
      </x:c>
      <x:c r="H20" s="18" t="n">
        <x:v>0</x:v>
      </x:c>
      <x:c r="I20" s="18" t="n">
        <x:v>0</x:v>
      </x:c>
      <x:c r="J20" s="18" t="n">
        <x:v>0</x:v>
      </x:c>
      <x:c r="K20" s="18" t="n">
        <x:v>0</x:v>
      </x:c>
      <x:c r="L20" s="18" t="n">
        <x:v>0</x:v>
      </x:c>
      <x:c r="M20" s="18" t="n">
        <x:v>0</x:v>
      </x:c>
      <x:c r="N20" s="18" t="n">
        <x:v>0</x:v>
      </x:c>
    </x:row>
    <x:row r="21" ht="25" customHeight="1">
      <x:c r="A21" s="25" t="str">
        <x:v>Total receipts</x:v>
      </x:c>
      <x:c r="B21" s="26" t="n">
        <x:f>SUM(B15:B20)</x:f>
        <x:v>15000</x:v>
      </x:c>
      <x:c r="C21" s="26" t="n">
        <x:f>SUM(C15:C20)</x:f>
        <x:v>15000</x:v>
      </x:c>
      <x:c r="D21" s="26" t="n">
        <x:f>SUM(D15:D20)</x:f>
        <x:v>15000</x:v>
      </x:c>
      <x:c r="E21" s="26" t="n">
        <x:f>SUM(E15:E20)</x:f>
        <x:v>15000</x:v>
      </x:c>
      <x:c r="F21" s="26" t="n">
        <x:f>SUM(F15:F20)</x:f>
        <x:v>15000</x:v>
      </x:c>
      <x:c r="G21" s="26" t="n">
        <x:f>SUM(G15:G20)</x:f>
        <x:v>30000</x:v>
      </x:c>
      <x:c r="H21" s="26" t="n">
        <x:f>SUM(H15:H20)</x:f>
        <x:v>15000</x:v>
      </x:c>
      <x:c r="I21" s="26" t="n">
        <x:f>SUM(I15:I20)</x:f>
        <x:v>15000</x:v>
      </x:c>
      <x:c r="J21" s="26" t="n">
        <x:f>SUM(J15:J20)</x:f>
        <x:v>15000</x:v>
      </x:c>
      <x:c r="K21" s="26" t="n">
        <x:f>SUM(K15:K20)</x:f>
        <x:v>15000</x:v>
      </x:c>
      <x:c r="L21" s="26" t="n">
        <x:f>SUM(L15:L20)</x:f>
        <x:v>15000</x:v>
      </x:c>
      <x:c r="M21" s="26" t="n">
        <x:f>SUM(M15:M20)</x:f>
        <x:v>15000</x:v>
      </x:c>
      <x:c r="N21" s="26" t="n">
        <x:f>SUM(N15:N20)</x:f>
        <x:v>15000</x:v>
      </x:c>
    </x:row>
    <x:row r="22" ht="25" customHeight="1">
      <x:c r="A22" s="21" t="str">
        <x:v>PAYMENTS</x:v>
      </x:c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</x:row>
    <x:row r="23" ht="25" customHeight="1">
      <x:c r="A23" s="2" t="str">
        <x:v>Suppliers and stock</x:v>
      </x:c>
      <x:c r="B23" s="18" t="n">
        <x:v>6500</x:v>
      </x:c>
      <x:c r="C23" s="18" t="n">
        <x:v>6500</x:v>
      </x:c>
      <x:c r="D23" s="18" t="n">
        <x:v>6500</x:v>
      </x:c>
      <x:c r="E23" s="18" t="n">
        <x:v>6500</x:v>
      </x:c>
      <x:c r="F23" s="18" t="n">
        <x:v>6500</x:v>
      </x:c>
      <x:c r="G23" s="18" t="n">
        <x:v>6500</x:v>
      </x:c>
      <x:c r="H23" s="18" t="n">
        <x:v>6500</x:v>
      </x:c>
      <x:c r="I23" s="18" t="n">
        <x:v>6500</x:v>
      </x:c>
      <x:c r="J23" s="18" t="n">
        <x:v>6500</x:v>
      </x:c>
      <x:c r="K23" s="18" t="n">
        <x:v>6500</x:v>
      </x:c>
      <x:c r="L23" s="18" t="n">
        <x:v>6500</x:v>
      </x:c>
      <x:c r="M23" s="18" t="n">
        <x:v>6500</x:v>
      </x:c>
      <x:c r="N23" s="18" t="n">
        <x:v>6500</x:v>
      </x:c>
    </x:row>
    <x:row r="24" ht="25" customHeight="1">
      <x:c r="A24" s="2" t="str">
        <x:v>Payroll</x:v>
      </x:c>
      <x:c r="B24" s="18" t="n">
        <x:v>0</x:v>
      </x:c>
      <x:c r="C24" s="18" t="n">
        <x:v>0</x:v>
      </x:c>
      <x:c r="D24" s="18" t="n">
        <x:v>0</x:v>
      </x:c>
      <x:c r="E24" s="18" t="n">
        <x:v>15000</x:v>
      </x:c>
      <x:c r="F24" s="18" t="n">
        <x:v>0</x:v>
      </x:c>
      <x:c r="G24" s="18" t="n">
        <x:v>0</x:v>
      </x:c>
      <x:c r="H24" s="18" t="n">
        <x:v>0</x:v>
      </x:c>
      <x:c r="I24" s="18" t="n">
        <x:v>15000</x:v>
      </x:c>
      <x:c r="J24" s="18" t="n">
        <x:v>0</x:v>
      </x:c>
      <x:c r="K24" s="18" t="n">
        <x:v>0</x:v>
      </x:c>
      <x:c r="L24" s="18" t="n">
        <x:v>0</x:v>
      </x:c>
      <x:c r="M24" s="18" t="n">
        <x:v>15000</x:v>
      </x:c>
      <x:c r="N24" s="18" t="n">
        <x:v>0</x:v>
      </x:c>
    </x:row>
    <x:row r="25" ht="25" customHeight="1">
      <x:c r="A25" s="2" t="str">
        <x:v>Other operating payments</x:v>
      </x:c>
      <x:c r="B25" s="18" t="n">
        <x:v>3500</x:v>
      </x:c>
      <x:c r="C25" s="18" t="n">
        <x:v>3500</x:v>
      </x:c>
      <x:c r="D25" s="18" t="n">
        <x:v>3500</x:v>
      </x:c>
      <x:c r="E25" s="18" t="n">
        <x:v>3500</x:v>
      </x:c>
      <x:c r="F25" s="18" t="n">
        <x:v>3500</x:v>
      </x:c>
      <x:c r="G25" s="18" t="n">
        <x:v>3500</x:v>
      </x:c>
      <x:c r="H25" s="18" t="n">
        <x:v>3500</x:v>
      </x:c>
      <x:c r="I25" s="18" t="n">
        <x:v>3500</x:v>
      </x:c>
      <x:c r="J25" s="18" t="n">
        <x:v>3500</x:v>
      </x:c>
      <x:c r="K25" s="18" t="n">
        <x:v>3500</x:v>
      </x:c>
      <x:c r="L25" s="18" t="n">
        <x:v>3500</x:v>
      </x:c>
      <x:c r="M25" s="18" t="n">
        <x:v>3500</x:v>
      </x:c>
      <x:c r="N25" s="18" t="n">
        <x:v>3500</x:v>
      </x:c>
    </x:row>
    <x:row r="26" ht="25" customHeight="1">
      <x:c r="A26" s="2" t="str">
        <x:v>Taxes paid</x:v>
      </x:c>
      <x:c r="B26" s="18" t="n">
        <x:v>0</x:v>
      </x:c>
      <x:c r="C26" s="18" t="n">
        <x:v>0</x:v>
      </x:c>
      <x:c r="D26" s="18" t="n">
        <x:v>0</x:v>
      </x:c>
      <x:c r="E26" s="18" t="n">
        <x:v>0</x:v>
      </x:c>
      <x:c r="F26" s="18" t="n">
        <x:v>0</x:v>
      </x:c>
      <x:c r="G26" s="18" t="n">
        <x:v>0</x:v>
      </x:c>
      <x:c r="H26" s="18" t="n">
        <x:v>0</x:v>
      </x:c>
      <x:c r="I26" s="18" t="n">
        <x:v>5000</x:v>
      </x:c>
      <x:c r="J26" s="18" t="n">
        <x:v>0</x:v>
      </x:c>
      <x:c r="K26" s="18" t="n">
        <x:v>0</x:v>
      </x:c>
      <x:c r="L26" s="18" t="n">
        <x:v>0</x:v>
      </x:c>
      <x:c r="M26" s="18" t="n">
        <x:v>0</x:v>
      </x:c>
      <x:c r="N26" s="18" t="n">
        <x:v>0</x:v>
      </x:c>
    </x:row>
    <x:row r="27" ht="25" customHeight="1">
      <x:c r="A27" s="2" t="str">
        <x:v>Interest paid</x:v>
      </x:c>
      <x:c r="B27" s="18" t="n">
        <x:v>0</x:v>
      </x:c>
      <x:c r="C27" s="18" t="n">
        <x:v>0</x:v>
      </x:c>
      <x:c r="D27" s="18" t="n">
        <x:v>0</x:v>
      </x:c>
      <x:c r="E27" s="18" t="n">
        <x:v>500</x:v>
      </x:c>
      <x:c r="F27" s="18" t="n">
        <x:v>0</x:v>
      </x:c>
      <x:c r="G27" s="18" t="n">
        <x:v>0</x:v>
      </x:c>
      <x:c r="H27" s="18" t="n">
        <x:v>0</x:v>
      </x:c>
      <x:c r="I27" s="18" t="n">
        <x:v>500</x:v>
      </x:c>
      <x:c r="J27" s="18" t="n">
        <x:v>0</x:v>
      </x:c>
      <x:c r="K27" s="18" t="n">
        <x:v>0</x:v>
      </x:c>
      <x:c r="L27" s="18" t="n">
        <x:v>0</x:v>
      </x:c>
      <x:c r="M27" s="18" t="n">
        <x:v>500</x:v>
      </x:c>
      <x:c r="N27" s="18" t="n">
        <x:v>0</x:v>
      </x:c>
    </x:row>
    <x:row r="28" ht="25" customHeight="1">
      <x:c r="A28" s="2" t="str">
        <x:v>Loan principal repaid</x:v>
      </x:c>
      <x:c r="B28" s="18" t="n">
        <x:v>0</x:v>
      </x:c>
      <x:c r="C28" s="18" t="n">
        <x:v>0</x:v>
      </x:c>
      <x:c r="D28" s="18" t="n">
        <x:v>0</x:v>
      </x:c>
      <x:c r="E28" s="18" t="n">
        <x:v>1500</x:v>
      </x:c>
      <x:c r="F28" s="18" t="n">
        <x:v>0</x:v>
      </x:c>
      <x:c r="G28" s="18" t="n">
        <x:v>0</x:v>
      </x:c>
      <x:c r="H28" s="18" t="n">
        <x:v>0</x:v>
      </x:c>
      <x:c r="I28" s="18" t="n">
        <x:v>1500</x:v>
      </x:c>
      <x:c r="J28" s="18" t="n">
        <x:v>0</x:v>
      </x:c>
      <x:c r="K28" s="18" t="n">
        <x:v>0</x:v>
      </x:c>
      <x:c r="L28" s="18" t="n">
        <x:v>0</x:v>
      </x:c>
      <x:c r="M28" s="18" t="n">
        <x:v>1500</x:v>
      </x:c>
      <x:c r="N28" s="18" t="n">
        <x:v>0</x:v>
      </x:c>
    </x:row>
    <x:row r="29" ht="25" customHeight="1">
      <x:c r="A29" s="2" t="str">
        <x:v>Equipment and investment</x:v>
      </x:c>
      <x:c r="B29" s="18" t="n">
        <x:v>0</x:v>
      </x:c>
      <x:c r="C29" s="18" t="n">
        <x:v>0</x:v>
      </x:c>
      <x:c r="D29" s="18" t="n">
        <x:v>30000</x:v>
      </x:c>
      <x:c r="E29" s="18" t="n">
        <x:v>0</x:v>
      </x:c>
      <x:c r="F29" s="18" t="n">
        <x:v>0</x:v>
      </x:c>
      <x:c r="G29" s="18" t="n">
        <x:v>0</x:v>
      </x:c>
      <x:c r="H29" s="18" t="n">
        <x:v>0</x:v>
      </x:c>
      <x:c r="I29" s="18" t="n">
        <x:v>0</x:v>
      </x:c>
      <x:c r="J29" s="18" t="n">
        <x:v>0</x:v>
      </x:c>
      <x:c r="K29" s="18" t="n">
        <x:v>0</x:v>
      </x:c>
      <x:c r="L29" s="18" t="n">
        <x:v>0</x:v>
      </x:c>
      <x:c r="M29" s="18" t="n">
        <x:v>0</x:v>
      </x:c>
      <x:c r="N29" s="18" t="n">
        <x:v>0</x:v>
      </x:c>
    </x:row>
    <x:row r="30" ht="25" customHeight="1">
      <x:c r="A30" s="2" t="str">
        <x:v>Other payments</x:v>
      </x:c>
      <x:c r="B30" s="18" t="n">
        <x:v>0</x:v>
      </x:c>
      <x:c r="C30" s="18" t="n">
        <x:v>0</x:v>
      </x:c>
      <x:c r="D30" s="18" t="n">
        <x:v>0</x:v>
      </x:c>
      <x:c r="E30" s="18" t="n">
        <x:v>0</x:v>
      </x:c>
      <x:c r="F30" s="18" t="n">
        <x:v>0</x:v>
      </x:c>
      <x:c r="G30" s="18" t="n">
        <x:v>0</x:v>
      </x:c>
      <x:c r="H30" s="18" t="n">
        <x:v>0</x:v>
      </x:c>
      <x:c r="I30" s="18" t="n">
        <x:v>0</x:v>
      </x:c>
      <x:c r="J30" s="18" t="n">
        <x:v>0</x:v>
      </x:c>
      <x:c r="K30" s="18" t="n">
        <x:v>0</x:v>
      </x:c>
      <x:c r="L30" s="18" t="n">
        <x:v>0</x:v>
      </x:c>
      <x:c r="M30" s="18" t="n">
        <x:v>0</x:v>
      </x:c>
      <x:c r="N30" s="18" t="n">
        <x:v>0</x:v>
      </x:c>
    </x:row>
    <x:row r="31" ht="25" customHeight="1">
      <x:c r="A31" s="25" t="str">
        <x:v>Total payments</x:v>
      </x:c>
      <x:c r="B31" s="26" t="n">
        <x:f>SUM(B23:B30)</x:f>
        <x:v>10000</x:v>
      </x:c>
      <x:c r="C31" s="26" t="n">
        <x:f>SUM(C23:C30)</x:f>
        <x:v>10000</x:v>
      </x:c>
      <x:c r="D31" s="26" t="n">
        <x:f>SUM(D23:D30)</x:f>
        <x:v>40000</x:v>
      </x:c>
      <x:c r="E31" s="26" t="n">
        <x:f>SUM(E23:E30)</x:f>
        <x:v>27000</x:v>
      </x:c>
      <x:c r="F31" s="26" t="n">
        <x:f>SUM(F23:F30)</x:f>
        <x:v>10000</x:v>
      </x:c>
      <x:c r="G31" s="26" t="n">
        <x:f>SUM(G23:G30)</x:f>
        <x:v>10000</x:v>
      </x:c>
      <x:c r="H31" s="26" t="n">
        <x:f>SUM(H23:H30)</x:f>
        <x:v>10000</x:v>
      </x:c>
      <x:c r="I31" s="26" t="n">
        <x:f>SUM(I23:I30)</x:f>
        <x:v>32000</x:v>
      </x:c>
      <x:c r="J31" s="26" t="n">
        <x:f>SUM(J23:J30)</x:f>
        <x:v>10000</x:v>
      </x:c>
      <x:c r="K31" s="26" t="n">
        <x:f>SUM(K23:K30)</x:f>
        <x:v>10000</x:v>
      </x:c>
      <x:c r="L31" s="26" t="n">
        <x:f>SUM(L23:L30)</x:f>
        <x:v>10000</x:v>
      </x:c>
      <x:c r="M31" s="26" t="n">
        <x:f>SUM(M23:M30)</x:f>
        <x:v>27000</x:v>
      </x:c>
      <x:c r="N31" s="26" t="n">
        <x:f>SUM(N23:N30)</x:f>
        <x:v>10000</x:v>
      </x:c>
    </x:row>
    <x:row r="32" ht="25" customHeight="1">
      <x:c r="A32" s="25" t="str">
        <x:v>Net cash movement</x:v>
      </x:c>
      <x:c r="B32" s="26" t="n">
        <x:f>B21-B31</x:f>
        <x:v>5000</x:v>
      </x:c>
      <x:c r="C32" s="26" t="n">
        <x:f>C21-C31</x:f>
        <x:v>5000</x:v>
      </x:c>
      <x:c r="D32" s="26" t="n">
        <x:f>D21-D31</x:f>
        <x:v>-25000</x:v>
      </x:c>
      <x:c r="E32" s="26" t="n">
        <x:f>E21-E31</x:f>
        <x:v>-12000</x:v>
      </x:c>
      <x:c r="F32" s="26" t="n">
        <x:f>F21-F31</x:f>
        <x:v>5000</x:v>
      </x:c>
      <x:c r="G32" s="26" t="n">
        <x:f>G21-G31</x:f>
        <x:v>20000</x:v>
      </x:c>
      <x:c r="H32" s="26" t="n">
        <x:f>H21-H31</x:f>
        <x:v>5000</x:v>
      </x:c>
      <x:c r="I32" s="26" t="n">
        <x:f>I21-I31</x:f>
        <x:v>-17000</x:v>
      </x:c>
      <x:c r="J32" s="26" t="n">
        <x:f>J21-J31</x:f>
        <x:v>5000</x:v>
      </x:c>
      <x:c r="K32" s="26" t="n">
        <x:f>K21-K31</x:f>
        <x:v>5000</x:v>
      </x:c>
      <x:c r="L32" s="26" t="n">
        <x:f>L21-L31</x:f>
        <x:v>5000</x:v>
      </x:c>
      <x:c r="M32" s="26" t="n">
        <x:f>M21-M31</x:f>
        <x:v>-12000</x:v>
      </x:c>
      <x:c r="N32" s="26" t="n">
        <x:f>N21-N31</x:f>
        <x:v>5000</x:v>
      </x:c>
    </x:row>
    <x:row r="33" ht="25" customHeight="1">
      <x:c r="A33" s="27" t="str">
        <x:v>Closing cash</x:v>
      </x:c>
      <x:c r="B33" s="28" t="n">
        <x:f>IF(ISNUMBER(B13),B13+B32,"")</x:f>
        <x:v>55000</x:v>
      </x:c>
      <x:c r="C33" s="28" t="n">
        <x:f>IF(ISNUMBER(C13),C13+C32,"")</x:f>
        <x:v>60000</x:v>
      </x:c>
      <x:c r="D33" s="28" t="n">
        <x:f>IF(ISNUMBER(D13),D13+D32,"")</x:f>
        <x:v>35000</x:v>
      </x:c>
      <x:c r="E33" s="28" t="n">
        <x:f>IF(ISNUMBER(E13),E13+E32,"")</x:f>
        <x:v>23000</x:v>
      </x:c>
      <x:c r="F33" s="28" t="n">
        <x:f>IF(ISNUMBER(F13),F13+F32,"")</x:f>
        <x:v>28000</x:v>
      </x:c>
      <x:c r="G33" s="28" t="n">
        <x:f>IF(ISNUMBER(G13),G13+G32,"")</x:f>
        <x:v>48000</x:v>
      </x:c>
      <x:c r="H33" s="28" t="n">
        <x:f>IF(ISNUMBER(H13),H13+H32,"")</x:f>
        <x:v>53000</x:v>
      </x:c>
      <x:c r="I33" s="28" t="n">
        <x:f>IF(ISNUMBER(I13),I13+I32,"")</x:f>
        <x:v>36000</x:v>
      </x:c>
      <x:c r="J33" s="28" t="n">
        <x:f>IF(ISNUMBER(J13),J13+J32,"")</x:f>
        <x:v>41000</x:v>
      </x:c>
      <x:c r="K33" s="28" t="n">
        <x:f>IF(ISNUMBER(K13),K13+K32,"")</x:f>
        <x:v>46000</x:v>
      </x:c>
      <x:c r="L33" s="28" t="n">
        <x:f>IF(ISNUMBER(L13),L13+L32,"")</x:f>
        <x:v>51000</x:v>
      </x:c>
      <x:c r="M33" s="28" t="n">
        <x:f>IF(ISNUMBER(M13),M13+M32,"")</x:f>
        <x:v>39000</x:v>
      </x:c>
      <x:c r="N33" s="28" t="n">
        <x:f>IF(ISNUMBER(N13),N13+N32,"")</x:f>
        <x:v>44000</x:v>
      </x:c>
    </x:row>
    <x:row r="34" ht="25" customHeight="1">
      <x:c r="A34" s="25" t="str">
        <x:v>Headroom above minimum</x:v>
      </x:c>
      <x:c r="B34" s="26" t="n">
        <x:f>IF(ISNUMBER(B33),B33-$B$7,"")</x:f>
        <x:v>35000</x:v>
      </x:c>
      <x:c r="C34" s="26" t="n">
        <x:f>IF(ISNUMBER(C33),C33-$B$7,"")</x:f>
        <x:v>40000</x:v>
      </x:c>
      <x:c r="D34" s="26" t="n">
        <x:f>IF(ISNUMBER(D33),D33-$B$7,"")</x:f>
        <x:v>15000</x:v>
      </x:c>
      <x:c r="E34" s="26" t="n">
        <x:f>IF(ISNUMBER(E33),E33-$B$7,"")</x:f>
        <x:v>3000</x:v>
      </x:c>
      <x:c r="F34" s="26" t="n">
        <x:f>IF(ISNUMBER(F33),F33-$B$7,"")</x:f>
        <x:v>8000</x:v>
      </x:c>
      <x:c r="G34" s="26" t="n">
        <x:f>IF(ISNUMBER(G33),G33-$B$7,"")</x:f>
        <x:v>28000</x:v>
      </x:c>
      <x:c r="H34" s="26" t="n">
        <x:f>IF(ISNUMBER(H33),H33-$B$7,"")</x:f>
        <x:v>33000</x:v>
      </x:c>
      <x:c r="I34" s="26" t="n">
        <x:f>IF(ISNUMBER(I33),I33-$B$7,"")</x:f>
        <x:v>16000</x:v>
      </x:c>
      <x:c r="J34" s="26" t="n">
        <x:f>IF(ISNUMBER(J33),J33-$B$7,"")</x:f>
        <x:v>21000</x:v>
      </x:c>
      <x:c r="K34" s="26" t="n">
        <x:f>IF(ISNUMBER(K33),K33-$B$7,"")</x:f>
        <x:v>26000</x:v>
      </x:c>
      <x:c r="L34" s="26" t="n">
        <x:f>IF(ISNUMBER(L33),L33-$B$7,"")</x:f>
        <x:v>31000</x:v>
      </x:c>
      <x:c r="M34" s="26" t="n">
        <x:f>IF(ISNUMBER(M33),M33-$B$7,"")</x:f>
        <x:v>19000</x:v>
      </x:c>
      <x:c r="N34" s="26" t="n">
        <x:f>IF(ISNUMBER(N33),N33-$B$7,"")</x:f>
        <x:v>24000</x:v>
      </x:c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5" customHeight="1">
      <x:c r="A36" s="4" t="str">
        <x:v>Azotus Capital &amp; Advisors</x:v>
      </x:c>
      <x:c r="B36" s="4"/>
      <x:c r="C36" s="4"/>
      <x:c r="D36" s="4" t="str">
        <x:v>Opening cash is required before closing balances calculate.</x:v>
      </x:c>
      <x:c r="E36" s="4"/>
      <x:c r="F36" s="4"/>
      <x:c r="G36" s="4"/>
      <x:c r="H36" s="4"/>
      <x:c r="I36" s="4"/>
      <x:c r="J36" s="4"/>
      <x:c r="K36" s="4"/>
      <x:c r="L36" s="4"/>
      <x:c r="M36" s="4"/>
      <x:c r="N36" s="4"/>
    </x:row>
    <x:row r="37" ht="25" customHeight="1">
      <x:c r="A37" s="4" t="str">
        <x:v>info@azotuscapital.com</x:v>
      </x:c>
      <x:c r="B37" s="4"/>
      <x:c r="C37" s="4"/>
      <x:c r="D37" s="4" t="str">
        <x:v>Headroom = closing cash less your chosen minimum cash balance.</x:v>
      </x:c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</x:sheetData>
  <x:conditionalFormatting sqref="B33:N34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92" hidden="0" customWidth="1"/>
  </x:cols>
  <x:sheetData>
    <x:row r="2" ht="30" customHeight="1">
      <x:c r="A2" s="30" t="str">
        <x:v>Using your cash forecast</x:v>
      </x:c>
      <x:c r="B2" s="29"/>
    </x:row>
    <x:row r="3" ht="30" customHeight="1">
      <x:c r="A3" s="29"/>
      <x:c r="B3" s="29"/>
    </x:row>
    <x:row r="4" ht="57" customHeight="1">
      <x:c r="A4" s="31" t="str">
        <x:v>Purpose</x:v>
      </x:c>
      <x:c r="B4" s="32" t="str">
        <x:v>Plan expected cash receipts and payments over 13 weeks. This is a single-currency starting template, not a full treasury model.</x:v>
      </x:c>
    </x:row>
    <x:row r="5" ht="57" customHeight="1">
      <x:c r="A5" s="31" t="str">
        <x:v>Your forecast</x:v>
      </x:c>
      <x:c r="B5" s="32" t="str">
        <x:v>Enter the reporting currency, reconciled opening cash, first week’s start date, and your minimum cash balance. Blue text and pale yellow cells are editable.</x:v>
      </x:c>
    </x:row>
    <x:row r="6" ht="57" customHeight="1">
      <x:c r="A6" s="31" t="str">
        <x:v>Placeholder zeros</x:v>
      </x:c>
      <x:c r="B6" s="32" t="str">
        <x:v>Every zero in an input row is a placeholder to review. Replace it with your estimate; keep zero only when you expect no cash movement for that item.</x:v>
      </x:c>
    </x:row>
    <x:row r="7" ht="57" customHeight="1">
      <x:c r="A7" s="31" t="str">
        <x:v>Dates and units</x:v>
      </x:c>
      <x:c r="B7" s="32" t="str">
        <x:v>Use one reporting currency in whole units. Weeks cover seven days from the start date shown. Amounts are cash expected during that week.</x:v>
      </x:c>
    </x:row>
    <x:row r="8" ht="57" customHeight="1">
      <x:c r="A8" s="31" t="str">
        <x:v>Receipts</x:v>
      </x:c>
      <x:c r="B8" s="32" t="str">
        <x:v>Use likely receipt dates. Keep cash sales separate from collections of earlier invoices. Do not count a receipt twice.</x:v>
      </x:c>
    </x:row>
    <x:row r="9" ht="57" customHeight="1">
      <x:c r="A9" s="31" t="str">
        <x:v>Funding</x:v>
      </x:c>
      <x:c r="B9" s="32" t="str">
        <x:v>Use funding receipts only when the timing and conditions support your assumption. Keep uncertain funding out of the base case and test it separately in a dated copy.</x:v>
      </x:c>
    </x:row>
    <x:row r="10" ht="57" customHeight="1">
      <x:c r="A10" s="31" t="str">
        <x:v>Payments</x:v>
      </x:c>
      <x:c r="B10" s="32" t="str">
        <x:v>Enter positive amounts when cash is due to leave. Include payroll, suppliers, taxes, interest, loan principal, and investment. Avoid duplication between categories.</x:v>
      </x:c>
    </x:row>
    <x:row r="11" ht="57" customHeight="1">
      <x:c r="A11" s="31" t="str">
        <x:v>Balances</x:v>
      </x:c>
      <x:c r="B11" s="32" t="str">
        <x:v>Opening cash plus receipts less payments equals closing cash. Each next week begins with the previous week’s closing cash.</x:v>
      </x:c>
    </x:row>
    <x:row r="12" ht="57" customHeight="1">
      <x:c r="A12" s="31" t="str">
        <x:v>Headroom</x:v>
      </x:c>
      <x:c r="B12" s="32" t="str">
        <x:v>Closing cash less the minimum balance you chose. Negative headroom is highlighted. A zero minimum does not mean that zero cash is appropriate for your business.</x:v>
      </x:c>
    </x:row>
    <x:row r="13" ht="57" customHeight="1">
      <x:c r="A13" s="31" t="str">
        <x:v>Weekly update</x:v>
      </x:c>
      <x:c r="B13" s="32" t="str">
        <x:v>Save a dated copy. Compare the completed week with actual bank movements, investigate differences, then enter new opening cash and start date. Move the remaining inputs one week left and add a new final week. Preserve the formula rows.</x:v>
      </x:c>
    </x:row>
    <x:row r="14" ht="57" customHeight="1">
      <x:c r="A14" s="31" t="str">
        <x:v>Restricted funds</x:v>
      </x:c>
      <x:c r="B14" s="32" t="str">
        <x:v>Identify restricted cash and project commitments separately. Do not treat cash reserved for a grant or another obligation as freely available.</x:v>
      </x:c>
    </x:row>
    <x:row r="15" ht="57" customHeight="1">
      <x:c r="A15" s="31" t="str">
        <x:v>Multiple currencies</x:v>
      </x:c>
      <x:c r="B15" s="32" t="str">
        <x:v>Translate inputs consistently and document exchange-rate assumptions in your working records. No automatic foreign-exchange calculation is included.</x:v>
      </x:c>
    </x:row>
    <x:row r="16" ht="57" customHeight="1">
      <x:c r="A16" s="31" t="str">
        <x:v>Worked example</x:v>
      </x:c>
      <x:c r="B16" s="32" t="str">
        <x:v>All example amounts and dates are fictional. They demonstrate timing and balances and are not forecasts, benchmarks, or an Azotus client result.</x:v>
      </x:c>
    </x:row>
    <x:row r="17" ht="57" customHeight="1">
      <x:c r="A17" s="31" t="str">
        <x:v>Scope</x:v>
      </x:c>
      <x:c r="B17" s="32" t="str">
        <x:v>The template does not automatically import bank data, roll weeks, compare actuals, calculate taxes, or recommend financing. Review assumptions with the people responsible for cash.</x:v>
      </x:c>
    </x:row>
    <x:row r="18" ht="57" customHeight="1">
      <x:c r="A18" s="31" t="str">
        <x:v>Support</x:v>
      </x:c>
      <x:c r="B18" s="32" t="str">
        <x:v>For a forecast adapted to your business: info@azotuscapital.com.</x:v>
      </x:c>
    </x:row>
    <x:row r="19" ht="30" customHeight="1">
      <x:c r="A19" s="29"/>
      <x:c r="B19" s="29"/>
    </x:row>
    <x:row r="20" ht="30" customHeight="1">
      <x:c r="A20" s="29"/>
      <x:c r="B20" s="29"/>
    </x:row>
    <x:row r="21" ht="30" customHeight="1">
      <x:c r="A21" s="29"/>
      <x:c r="B21" s="29"/>
    </x:row>
    <x:row r="22" ht="30" customHeight="1">
      <x:c r="A22" s="29"/>
      <x:c r="B22" s="29"/>
    </x:row>
    <x:row r="23" ht="30" customHeight="1">
      <x:c r="A23" s="29"/>
      <x:c r="B23" s="29"/>
    </x:row>
    <x:row r="24" ht="30" customHeight="1">
      <x:c r="A24" s="29"/>
      <x:c r="B24" s="29"/>
    </x:row>
    <x:row r="25" ht="30" customHeight="1">
      <x:c r="A25" s="29"/>
      <x:c r="B25" s="29"/>
    </x:row>
    <x:row r="26" ht="30" customHeight="1">
      <x:c r="A26" s="29"/>
      <x:c r="B26" s="29"/>
    </x:row>
    <x:row r="27" ht="30" customHeight="1">
      <x:c r="A27" s="29"/>
      <x:c r="B27" s="29"/>
    </x:row>
    <x:row r="28" ht="30" customHeight="1">
      <x:c r="A28" s="29"/>
      <x:c r="B28" s="29"/>
    </x:row>
  </x:sheetData>
  <x:pageMargins left="0.7" right="0.7" top="0.75" bottom="0.75" header="0.3" footer="0.3"/>
</x:worksheet>
</file>